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1.07.2020" sheetId="2" r:id="rId2"/>
  </sheets>
  <definedNames>
    <definedName name="_xlnm.Print_Area" localSheetId="1">'21.07.2020'!$A$1:$D$179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<sst xmlns="http://schemas.openxmlformats.org/spreadsheetml/2006/main" count="232" uniqueCount="117">
  <si>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</si>
  <si>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</si>
  <si>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</si>
  <si>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</si>
  <si>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</si>
  <si>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</si>
  <si>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</si>
  <si>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</si>
  <si>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</si>
  <si>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</si>
  <si>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</si>
  <si>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</si>
  <si>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</si>
  <si>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</si>
  <si>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</si>
  <si>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</si>
  <si>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</si>
  <si>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</si>
  <si>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</si>
  <si>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</si>
  <si>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</si>
  <si>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</si>
  <si>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</si>
  <si>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</si>
  <si>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</si>
  <si>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</si>
  <si>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</si>
  <si>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</si>
  <si>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</si>
  <si>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</si>
  <si>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</si>
  <si>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</si>
  <si>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</si>
  <si>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</si>
  <si>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</si>
  <si>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</si>
  <si>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</si>
  <si>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</si>
  <si>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</si>
  <si>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</si>
  <si>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</si>
  <si>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</si>
  <si>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</si>
  <si>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</si>
  <si>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</si>
  <si>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</si>
  <si>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</si>
  <si>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</si>
  <si>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</si>
  <si>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</si>
  <si>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</si>
  <si>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</si>
  <si>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</si>
  <si>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</si>
  <si>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</si>
  <si>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</si>
  <si>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</si>
  <si>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</si>
  <si>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</si>
  <si>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</si>
  <si>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</si>
  <si>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</si>
  <si>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</si>
  <si>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</si>
  <si>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</si>
  <si>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</si>
  <si>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</si>
  <si>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</si>
  <si>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</si>
  <si>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</si>
  <si>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</si>
  <si>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</si>
  <si>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</si>
  <si>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</si>
  <si>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</si>
  <si>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</si>
  <si>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</si>
  <si>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</si>
  <si>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</si>
  <si>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</si>
  <si>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</si>
  <si>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</si>
  <si>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</si>
  <si>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</si>
  <si>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</si>
  <si>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</si>
  <si>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</si>
  <si>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</si>
  <si>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</si>
  <si>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</si>
  <si>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</si>
  <si>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</si>
  <si>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</si>
  <si>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</si>
  <si>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</si>
  <si>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</si>
  <si>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Фінансування видатків бюджету Ніжинської міської об'єднаної територіальної громади за 21.07.2020 року  пооб’єктно</t>
  </si>
  <si>
    <t>Надходження коштів на рахунки бюджету 21.07.2020 р., в т.ч.:</t>
  </si>
  <si>
    <t xml:space="preserve">розпорядження  № 416  від 21.07.2020 р. </t>
  </si>
  <si>
    <t>заправка та ремонт картриджа</t>
  </si>
  <si>
    <t>реконструкція перехрестя вул.Шевченка з вул.Генерала Корчагіна</t>
  </si>
  <si>
    <t>м’який інвентар, бланки</t>
  </si>
  <si>
    <t>поточний ремонт покрівлі</t>
  </si>
  <si>
    <t>пільгові пенсії</t>
  </si>
  <si>
    <t>послуги з програмного забезпечення</t>
  </si>
  <si>
    <t>харчування спортсменів</t>
  </si>
  <si>
    <t>папір, проектор, дошка для НУШ (гімназія № 2)</t>
  </si>
  <si>
    <t>Освіта (гімназія № 2)</t>
  </si>
  <si>
    <t>ствол для перфоратора (гімназія № 2)</t>
  </si>
  <si>
    <t>гардини (гімназія № 2)</t>
  </si>
  <si>
    <t>шкільна документація (гімназія № 2)</t>
  </si>
  <si>
    <t>послуги з спостереження та реагування на тривожні повідомлення (гімназія № 2)</t>
  </si>
  <si>
    <t>перезарядка вогнегасників (гімназія № 2)</t>
  </si>
  <si>
    <t>телекомунікаційні послуги (гімназія № 2)</t>
  </si>
  <si>
    <t>послуги за супровід програми "УКС - Зарплата" (гімназія № 2)</t>
  </si>
  <si>
    <t>надання консультаційних послуг з питань інформатизації (гімназія  № 2)</t>
  </si>
  <si>
    <t>перевірка технічного стану димових та вентиляційних каналів(гімназія № 2)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</si>
</sst>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4" t="s">
        <v>48</v>
      </c>
      <c r="B1" s="84"/>
      <c r="C1" s="84"/>
      <c r="D1" s="8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1"/>
  <sheetViews>
    <sheetView tabSelected="1" view="pageBreakPreview" zoomScaleSheetLayoutView="100" zoomScalePageLayoutView="0" workbookViewId="0" topLeftCell="A122">
      <selection activeCell="B168" sqref="B168:C168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07" t="s">
        <v>96</v>
      </c>
      <c r="B1" s="107"/>
      <c r="C1" s="107"/>
      <c r="D1" s="107"/>
      <c r="E1" s="107"/>
    </row>
    <row r="2" spans="1:5" ht="26.25" customHeight="1" hidden="1">
      <c r="A2" s="108" t="s">
        <v>98</v>
      </c>
      <c r="B2" s="108"/>
      <c r="C2" s="108"/>
      <c r="D2" s="109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98" t="s">
        <v>97</v>
      </c>
      <c r="B4" s="98"/>
      <c r="C4" s="98"/>
      <c r="D4" s="64">
        <f>D5+D6+D7</f>
        <v>2185807.42</v>
      </c>
      <c r="E4" s="24"/>
    </row>
    <row r="5" spans="1:5" ht="23.25" customHeight="1">
      <c r="A5" s="110" t="s">
        <v>65</v>
      </c>
      <c r="B5" s="110"/>
      <c r="C5" s="110"/>
      <c r="D5" s="38">
        <v>2182206.76</v>
      </c>
      <c r="E5" s="24"/>
    </row>
    <row r="6" spans="1:5" ht="23.25" customHeight="1">
      <c r="A6" s="110" t="s">
        <v>66</v>
      </c>
      <c r="B6" s="110"/>
      <c r="C6" s="110"/>
      <c r="D6" s="38">
        <v>3600.66</v>
      </c>
      <c r="E6" s="24"/>
    </row>
    <row r="7" spans="1:5" ht="23.25" customHeight="1">
      <c r="A7" s="110" t="s">
        <v>18</v>
      </c>
      <c r="B7" s="110"/>
      <c r="C7" s="110"/>
      <c r="D7" s="38"/>
      <c r="E7" s="24"/>
    </row>
    <row r="8" spans="1:5" ht="19.5">
      <c r="A8" s="104"/>
      <c r="B8" s="104"/>
      <c r="C8" s="104"/>
      <c r="D8" s="43"/>
      <c r="E8" s="24"/>
    </row>
    <row r="9" spans="1:5" s="26" customFormat="1" ht="23.25" customHeight="1">
      <c r="A9" s="104" t="s">
        <v>74</v>
      </c>
      <c r="B9" s="104"/>
      <c r="C9" s="104"/>
      <c r="D9" s="104"/>
      <c r="E9" s="25"/>
    </row>
    <row r="10" spans="1:5" s="26" customFormat="1" ht="21" customHeight="1">
      <c r="A10" s="81" t="s">
        <v>55</v>
      </c>
      <c r="B10" s="105" t="s">
        <v>56</v>
      </c>
      <c r="C10" s="105"/>
      <c r="D10" s="65">
        <f>D11+D31+D37+D44+D142+D143+D146+D144+D145+D147+D148</f>
        <v>60852.229999999996</v>
      </c>
      <c r="E10" s="25"/>
    </row>
    <row r="11" spans="1:5" s="26" customFormat="1" ht="21.75" customHeight="1">
      <c r="A11" s="83" t="s">
        <v>57</v>
      </c>
      <c r="B11" s="106"/>
      <c r="C11" s="106"/>
      <c r="D11" s="56">
        <f>SUM(D12:D30)</f>
        <v>0</v>
      </c>
      <c r="E11" s="25"/>
    </row>
    <row r="12" spans="1:5" s="36" customFormat="1" ht="21.75" customHeight="1" hidden="1">
      <c r="A12" s="60"/>
      <c r="B12" s="67"/>
      <c r="C12" s="46" t="s">
        <v>77</v>
      </c>
      <c r="D12" s="57"/>
      <c r="E12" s="35"/>
    </row>
    <row r="13" spans="1:5" s="36" customFormat="1" ht="21.75" customHeight="1" hidden="1">
      <c r="A13" s="60"/>
      <c r="B13" s="67"/>
      <c r="C13" s="46" t="s">
        <v>62</v>
      </c>
      <c r="D13" s="57"/>
      <c r="E13" s="35"/>
    </row>
    <row r="14" spans="1:5" s="36" customFormat="1" ht="21.75" customHeight="1" hidden="1">
      <c r="A14" s="60"/>
      <c r="B14" s="67"/>
      <c r="C14" s="46" t="s">
        <v>31</v>
      </c>
      <c r="D14" s="47"/>
      <c r="E14" s="35"/>
    </row>
    <row r="15" spans="1:5" s="36" customFormat="1" ht="21.75" customHeight="1" hidden="1">
      <c r="A15" s="60"/>
      <c r="B15" s="67"/>
      <c r="C15" s="46" t="s">
        <v>78</v>
      </c>
      <c r="D15" s="47"/>
      <c r="E15" s="35"/>
    </row>
    <row r="16" spans="1:5" s="36" customFormat="1" ht="21.75" customHeight="1" hidden="1">
      <c r="A16" s="60"/>
      <c r="B16" s="67"/>
      <c r="C16" s="46" t="s">
        <v>67</v>
      </c>
      <c r="D16" s="47"/>
      <c r="E16" s="35"/>
    </row>
    <row r="17" spans="1:5" s="36" customFormat="1" ht="21.75" customHeight="1" hidden="1">
      <c r="A17" s="60"/>
      <c r="B17" s="67"/>
      <c r="C17" s="46" t="s">
        <v>79</v>
      </c>
      <c r="D17" s="47"/>
      <c r="E17" s="35"/>
    </row>
    <row r="18" spans="1:5" s="36" customFormat="1" ht="21.75" customHeight="1" hidden="1">
      <c r="A18" s="60"/>
      <c r="B18" s="67"/>
      <c r="C18" s="46" t="s">
        <v>15</v>
      </c>
      <c r="D18" s="47"/>
      <c r="E18" s="35"/>
    </row>
    <row r="19" spans="1:5" s="36" customFormat="1" ht="21.75" customHeight="1" hidden="1">
      <c r="A19" s="60"/>
      <c r="B19" s="67"/>
      <c r="C19" s="46" t="s">
        <v>91</v>
      </c>
      <c r="D19" s="47"/>
      <c r="E19" s="35"/>
    </row>
    <row r="20" spans="1:5" s="36" customFormat="1" ht="21.75" customHeight="1" hidden="1">
      <c r="A20" s="60"/>
      <c r="B20" s="67"/>
      <c r="C20" s="46" t="s">
        <v>19</v>
      </c>
      <c r="D20" s="47"/>
      <c r="E20" s="35"/>
    </row>
    <row r="21" spans="1:5" s="36" customFormat="1" ht="21.75" customHeight="1" hidden="1">
      <c r="A21" s="60"/>
      <c r="B21" s="67"/>
      <c r="C21" s="46" t="s">
        <v>32</v>
      </c>
      <c r="D21" s="47"/>
      <c r="E21" s="35"/>
    </row>
    <row r="22" spans="1:5" s="36" customFormat="1" ht="21.75" customHeight="1" hidden="1">
      <c r="A22" s="60"/>
      <c r="B22" s="67"/>
      <c r="C22" s="46" t="s">
        <v>69</v>
      </c>
      <c r="D22" s="47"/>
      <c r="E22" s="35"/>
    </row>
    <row r="23" spans="1:5" s="36" customFormat="1" ht="21.75" customHeight="1" hidden="1">
      <c r="A23" s="60"/>
      <c r="B23" s="67"/>
      <c r="C23" s="46" t="s">
        <v>46</v>
      </c>
      <c r="D23" s="47"/>
      <c r="E23" s="35"/>
    </row>
    <row r="24" spans="1:5" s="36" customFormat="1" ht="21.75" customHeight="1" hidden="1">
      <c r="A24" s="60"/>
      <c r="B24" s="67"/>
      <c r="C24" s="46" t="s">
        <v>73</v>
      </c>
      <c r="D24" s="47"/>
      <c r="E24" s="35"/>
    </row>
    <row r="25" spans="1:5" s="36" customFormat="1" ht="21.75" customHeight="1" hidden="1">
      <c r="A25" s="60"/>
      <c r="B25" s="67"/>
      <c r="C25" s="46" t="s">
        <v>70</v>
      </c>
      <c r="D25" s="47"/>
      <c r="E25" s="35"/>
    </row>
    <row r="26" spans="1:5" s="36" customFormat="1" ht="21.75" customHeight="1" hidden="1">
      <c r="A26" s="60"/>
      <c r="B26" s="67"/>
      <c r="C26" s="46" t="s">
        <v>80</v>
      </c>
      <c r="D26" s="47"/>
      <c r="E26" s="35"/>
    </row>
    <row r="27" spans="1:5" s="36" customFormat="1" ht="21.75" customHeight="1" hidden="1">
      <c r="A27" s="60"/>
      <c r="B27" s="67"/>
      <c r="C27" s="46" t="s">
        <v>95</v>
      </c>
      <c r="D27" s="47"/>
      <c r="E27" s="35"/>
    </row>
    <row r="28" spans="1:5" s="36" customFormat="1" ht="21.75" customHeight="1" hidden="1">
      <c r="A28" s="60"/>
      <c r="B28" s="67"/>
      <c r="C28" s="46" t="s">
        <v>81</v>
      </c>
      <c r="D28" s="47"/>
      <c r="E28" s="35"/>
    </row>
    <row r="29" spans="1:5" s="36" customFormat="1" ht="21.75" customHeight="1" hidden="1">
      <c r="A29" s="60"/>
      <c r="B29" s="67"/>
      <c r="C29" s="48" t="s">
        <v>0</v>
      </c>
      <c r="D29" s="68"/>
      <c r="E29" s="35"/>
    </row>
    <row r="30" spans="1:5" s="36" customFormat="1" ht="21.75" customHeight="1" hidden="1">
      <c r="A30" s="60"/>
      <c r="B30" s="67"/>
      <c r="C30" s="46" t="s">
        <v>63</v>
      </c>
      <c r="D30" s="47"/>
      <c r="E30" s="35"/>
    </row>
    <row r="31" spans="1:5" s="36" customFormat="1" ht="21.75" customHeight="1">
      <c r="A31" s="83" t="s">
        <v>8</v>
      </c>
      <c r="B31" s="82" t="s">
        <v>71</v>
      </c>
      <c r="C31" s="46"/>
      <c r="D31" s="56">
        <f>D32+D33+D34+D35+D36</f>
        <v>0</v>
      </c>
      <c r="E31" s="35"/>
    </row>
    <row r="32" spans="1:5" s="26" customFormat="1" ht="24" customHeight="1" hidden="1">
      <c r="A32" s="83"/>
      <c r="B32" s="99" t="s">
        <v>72</v>
      </c>
      <c r="C32" s="99"/>
      <c r="D32" s="50"/>
      <c r="E32" s="25"/>
    </row>
    <row r="33" spans="1:5" s="26" customFormat="1" ht="24" customHeight="1" hidden="1">
      <c r="A33" s="83"/>
      <c r="B33" s="99" t="s">
        <v>15</v>
      </c>
      <c r="C33" s="99"/>
      <c r="D33" s="50"/>
      <c r="E33" s="25"/>
    </row>
    <row r="34" spans="1:5" s="26" customFormat="1" ht="24" customHeight="1" hidden="1">
      <c r="A34" s="83"/>
      <c r="B34" s="99" t="s">
        <v>83</v>
      </c>
      <c r="C34" s="99"/>
      <c r="D34" s="74"/>
      <c r="E34" s="25"/>
    </row>
    <row r="35" spans="1:5" s="26" customFormat="1" ht="24" customHeight="1" hidden="1">
      <c r="A35" s="83"/>
      <c r="B35" s="99" t="s">
        <v>84</v>
      </c>
      <c r="C35" s="99"/>
      <c r="D35" s="50"/>
      <c r="E35" s="25"/>
    </row>
    <row r="36" spans="1:5" s="26" customFormat="1" ht="24" customHeight="1" hidden="1">
      <c r="A36" s="83"/>
      <c r="B36" s="99" t="s">
        <v>67</v>
      </c>
      <c r="C36" s="99"/>
      <c r="D36" s="50"/>
      <c r="E36" s="25"/>
    </row>
    <row r="37" spans="1:5" s="26" customFormat="1" ht="24" customHeight="1">
      <c r="A37" s="83" t="s">
        <v>10</v>
      </c>
      <c r="B37" s="85" t="s">
        <v>71</v>
      </c>
      <c r="C37" s="85"/>
      <c r="D37" s="58">
        <f>D43+D41+D38+D39+D40+D42</f>
        <v>11701.199999999999</v>
      </c>
      <c r="E37" s="25"/>
    </row>
    <row r="38" spans="1:5" s="26" customFormat="1" ht="24" customHeight="1">
      <c r="A38" s="83"/>
      <c r="B38" s="99" t="s">
        <v>67</v>
      </c>
      <c r="C38" s="99"/>
      <c r="D38" s="50">
        <v>955</v>
      </c>
      <c r="E38" s="25"/>
    </row>
    <row r="39" spans="1:5" s="26" customFormat="1" ht="24" customHeight="1">
      <c r="A39" s="83"/>
      <c r="B39" s="99" t="s">
        <v>93</v>
      </c>
      <c r="C39" s="99"/>
      <c r="D39" s="50">
        <v>1999.32</v>
      </c>
      <c r="E39" s="25"/>
    </row>
    <row r="40" spans="1:5" s="26" customFormat="1" ht="24" customHeight="1">
      <c r="A40" s="83"/>
      <c r="B40" s="99" t="s">
        <v>107</v>
      </c>
      <c r="C40" s="99"/>
      <c r="D40" s="50">
        <f>3220.44+5341.54+184.9</f>
        <v>8746.88</v>
      </c>
      <c r="E40" s="25"/>
    </row>
    <row r="41" spans="1:5" s="26" customFormat="1" ht="24" customHeight="1" hidden="1">
      <c r="A41" s="83"/>
      <c r="B41" s="99" t="s">
        <v>15</v>
      </c>
      <c r="C41" s="99"/>
      <c r="D41" s="50"/>
      <c r="E41" s="25"/>
    </row>
    <row r="42" spans="1:5" s="26" customFormat="1" ht="24" customHeight="1" hidden="1">
      <c r="A42" s="83"/>
      <c r="B42" s="99"/>
      <c r="C42" s="99"/>
      <c r="D42" s="50"/>
      <c r="E42" s="25"/>
    </row>
    <row r="43" spans="1:5" s="26" customFormat="1" ht="24" customHeight="1" hidden="1">
      <c r="A43" s="83"/>
      <c r="B43" s="99" t="s">
        <v>78</v>
      </c>
      <c r="C43" s="99"/>
      <c r="D43" s="50"/>
      <c r="E43" s="25"/>
    </row>
    <row r="44" spans="1:5" s="26" customFormat="1" ht="24" customHeight="1">
      <c r="A44" s="71" t="s">
        <v>26</v>
      </c>
      <c r="B44" s="93" t="s">
        <v>71</v>
      </c>
      <c r="C44" s="93"/>
      <c r="D44" s="41">
        <f>D45+D64+D85+D104+D122+D140</f>
        <v>49151.03</v>
      </c>
      <c r="E44" s="25"/>
    </row>
    <row r="45" spans="1:5" s="26" customFormat="1" ht="24" customHeight="1">
      <c r="A45" s="71"/>
      <c r="B45" s="85" t="s">
        <v>76</v>
      </c>
      <c r="C45" s="85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77</v>
      </c>
      <c r="D46" s="53"/>
      <c r="E46" s="35"/>
    </row>
    <row r="47" spans="1:5" s="36" customFormat="1" ht="24" customHeight="1" hidden="1">
      <c r="A47" s="60"/>
      <c r="B47" s="60"/>
      <c r="C47" s="48" t="s">
        <v>62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78</v>
      </c>
      <c r="D49" s="53"/>
      <c r="E49" s="35"/>
    </row>
    <row r="50" spans="1:5" s="36" customFormat="1" ht="24" customHeight="1" hidden="1">
      <c r="A50" s="60"/>
      <c r="B50" s="60"/>
      <c r="C50" s="48" t="s">
        <v>67</v>
      </c>
      <c r="D50" s="53"/>
      <c r="E50" s="35"/>
    </row>
    <row r="51" spans="1:5" s="36" customFormat="1" ht="24" customHeight="1" hidden="1">
      <c r="A51" s="60"/>
      <c r="B51" s="60"/>
      <c r="C51" s="48" t="s">
        <v>79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68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69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73</v>
      </c>
      <c r="D58" s="59"/>
      <c r="E58" s="35"/>
    </row>
    <row r="59" spans="1:5" s="36" customFormat="1" ht="24" customHeight="1" hidden="1">
      <c r="A59" s="60"/>
      <c r="B59" s="60"/>
      <c r="C59" s="48" t="s">
        <v>70</v>
      </c>
      <c r="D59" s="51"/>
      <c r="E59" s="35"/>
    </row>
    <row r="60" spans="1:5" s="36" customFormat="1" ht="24" customHeight="1" hidden="1">
      <c r="A60" s="60"/>
      <c r="B60" s="60"/>
      <c r="C60" s="48" t="s">
        <v>80</v>
      </c>
      <c r="D60" s="59"/>
      <c r="E60" s="35"/>
    </row>
    <row r="61" spans="1:5" s="36" customFormat="1" ht="24" customHeight="1" hidden="1">
      <c r="A61" s="60"/>
      <c r="B61" s="60"/>
      <c r="C61" s="48" t="s">
        <v>81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63</v>
      </c>
      <c r="D63" s="53"/>
      <c r="E63" s="35"/>
    </row>
    <row r="64" spans="1:5" s="26" customFormat="1" ht="19.5" customHeight="1">
      <c r="A64" s="71"/>
      <c r="B64" s="99" t="s">
        <v>1</v>
      </c>
      <c r="C64" s="99"/>
      <c r="D64" s="50">
        <f>SUM(D65:D84)</f>
        <v>31133.66</v>
      </c>
      <c r="E64" s="25"/>
    </row>
    <row r="65" spans="1:5" s="36" customFormat="1" ht="19.5" customHeight="1" hidden="1">
      <c r="A65" s="60"/>
      <c r="B65" s="69"/>
      <c r="C65" s="48" t="s">
        <v>77</v>
      </c>
      <c r="D65" s="49"/>
      <c r="E65" s="35"/>
    </row>
    <row r="66" spans="1:5" s="36" customFormat="1" ht="19.5" customHeight="1" hidden="1">
      <c r="A66" s="60"/>
      <c r="B66" s="69"/>
      <c r="C66" s="48" t="s">
        <v>62</v>
      </c>
      <c r="D66" s="49"/>
      <c r="E66" s="35"/>
    </row>
    <row r="67" spans="1:5" s="36" customFormat="1" ht="19.5" customHeight="1" hidden="1">
      <c r="A67" s="60"/>
      <c r="B67" s="69"/>
      <c r="C67" s="48" t="s">
        <v>31</v>
      </c>
      <c r="D67" s="49"/>
      <c r="E67" s="35"/>
    </row>
    <row r="68" spans="1:5" s="36" customFormat="1" ht="19.5" customHeight="1" hidden="1">
      <c r="A68" s="60"/>
      <c r="B68" s="69"/>
      <c r="C68" s="48" t="s">
        <v>78</v>
      </c>
      <c r="D68" s="49">
        <v>1441.39</v>
      </c>
      <c r="E68" s="35"/>
    </row>
    <row r="69" spans="1:5" s="36" customFormat="1" ht="19.5" customHeight="1" hidden="1">
      <c r="A69" s="60"/>
      <c r="B69" s="78"/>
      <c r="C69" s="48" t="s">
        <v>67</v>
      </c>
      <c r="D69" s="49">
        <v>27901.44</v>
      </c>
      <c r="E69" s="35"/>
    </row>
    <row r="70" spans="1:5" s="36" customFormat="1" ht="19.5" customHeight="1" hidden="1">
      <c r="A70" s="60"/>
      <c r="B70" s="78"/>
      <c r="C70" s="48" t="s">
        <v>79</v>
      </c>
      <c r="D70" s="49">
        <v>1700</v>
      </c>
      <c r="E70" s="35"/>
    </row>
    <row r="71" spans="1:5" s="36" customFormat="1" ht="19.5" customHeight="1" hidden="1">
      <c r="A71" s="60"/>
      <c r="B71" s="78"/>
      <c r="C71" s="48" t="s">
        <v>15</v>
      </c>
      <c r="D71" s="49"/>
      <c r="E71" s="35"/>
    </row>
    <row r="72" spans="1:5" s="36" customFormat="1" ht="19.5" customHeight="1" hidden="1">
      <c r="A72" s="60"/>
      <c r="B72" s="78"/>
      <c r="C72" s="48" t="s">
        <v>68</v>
      </c>
      <c r="D72" s="49">
        <f>216.83-126</f>
        <v>90.83000000000001</v>
      </c>
      <c r="E72" s="35"/>
    </row>
    <row r="73" spans="1:5" s="36" customFormat="1" ht="19.5" customHeight="1" hidden="1">
      <c r="A73" s="60"/>
      <c r="B73" s="78"/>
      <c r="C73" s="48" t="s">
        <v>81</v>
      </c>
      <c r="D73" s="49"/>
      <c r="E73" s="35"/>
    </row>
    <row r="74" spans="1:5" s="36" customFormat="1" ht="19.5" customHeight="1" hidden="1">
      <c r="A74" s="60"/>
      <c r="B74" s="78"/>
      <c r="C74" s="48" t="s">
        <v>70</v>
      </c>
      <c r="D74" s="49"/>
      <c r="E74" s="35"/>
    </row>
    <row r="75" spans="1:5" s="36" customFormat="1" ht="19.5" customHeight="1" hidden="1">
      <c r="A75" s="60"/>
      <c r="B75" s="78"/>
      <c r="C75" s="46" t="s">
        <v>19</v>
      </c>
      <c r="D75" s="49"/>
      <c r="E75" s="35"/>
    </row>
    <row r="76" spans="1:5" s="36" customFormat="1" ht="19.5" customHeight="1" hidden="1">
      <c r="A76" s="60"/>
      <c r="B76" s="78"/>
      <c r="C76" s="48" t="s">
        <v>32</v>
      </c>
      <c r="D76" s="49"/>
      <c r="E76" s="35"/>
    </row>
    <row r="77" spans="1:5" s="36" customFormat="1" ht="19.5" customHeight="1" hidden="1">
      <c r="A77" s="60"/>
      <c r="B77" s="78"/>
      <c r="C77" s="48" t="s">
        <v>69</v>
      </c>
      <c r="D77" s="49"/>
      <c r="E77" s="35"/>
    </row>
    <row r="78" spans="1:5" s="36" customFormat="1" ht="19.5" customHeight="1" hidden="1">
      <c r="A78" s="60"/>
      <c r="B78" s="78"/>
      <c r="C78" s="48" t="s">
        <v>46</v>
      </c>
      <c r="D78" s="42"/>
      <c r="E78" s="35"/>
    </row>
    <row r="79" spans="1:5" s="36" customFormat="1" ht="19.5" customHeight="1" hidden="1">
      <c r="A79" s="60"/>
      <c r="B79" s="78"/>
      <c r="C79" s="48" t="s">
        <v>73</v>
      </c>
      <c r="D79" s="42"/>
      <c r="E79" s="35"/>
    </row>
    <row r="80" spans="1:5" s="36" customFormat="1" ht="19.5" customHeight="1" hidden="1">
      <c r="A80" s="60"/>
      <c r="B80" s="78"/>
      <c r="C80" s="48" t="s">
        <v>70</v>
      </c>
      <c r="D80" s="42"/>
      <c r="E80" s="35"/>
    </row>
    <row r="81" spans="1:5" s="36" customFormat="1" ht="19.5" customHeight="1" hidden="1">
      <c r="A81" s="60"/>
      <c r="B81" s="78"/>
      <c r="C81" s="48" t="s">
        <v>80</v>
      </c>
      <c r="D81" s="42"/>
      <c r="E81" s="35"/>
    </row>
    <row r="82" spans="1:5" s="36" customFormat="1" ht="19.5" customHeight="1" hidden="1">
      <c r="A82" s="60"/>
      <c r="B82" s="78"/>
      <c r="C82" s="48" t="s">
        <v>81</v>
      </c>
      <c r="D82" s="42"/>
      <c r="E82" s="35"/>
    </row>
    <row r="83" spans="1:5" s="36" customFormat="1" ht="19.5" customHeight="1" hidden="1">
      <c r="A83" s="60"/>
      <c r="B83" s="78"/>
      <c r="C83" s="48" t="s">
        <v>0</v>
      </c>
      <c r="D83" s="42"/>
      <c r="E83" s="35"/>
    </row>
    <row r="84" spans="1:5" s="36" customFormat="1" ht="19.5" customHeight="1" hidden="1">
      <c r="A84" s="60"/>
      <c r="B84" s="78"/>
      <c r="C84" s="48" t="s">
        <v>63</v>
      </c>
      <c r="D84" s="42"/>
      <c r="E84" s="35"/>
    </row>
    <row r="85" spans="1:5" s="26" customFormat="1" ht="19.5" customHeight="1">
      <c r="A85" s="71"/>
      <c r="B85" s="99" t="s">
        <v>2</v>
      </c>
      <c r="C85" s="99"/>
      <c r="D85" s="50">
        <f>SUM(D86:D103)</f>
        <v>6450.139999999999</v>
      </c>
      <c r="E85" s="25"/>
    </row>
    <row r="86" spans="1:5" s="36" customFormat="1" ht="19.5" customHeight="1" hidden="1">
      <c r="A86" s="60"/>
      <c r="B86" s="70"/>
      <c r="C86" s="48" t="s">
        <v>77</v>
      </c>
      <c r="D86" s="51"/>
      <c r="E86" s="35"/>
    </row>
    <row r="87" spans="1:5" s="36" customFormat="1" ht="19.5" customHeight="1" hidden="1">
      <c r="A87" s="60"/>
      <c r="B87" s="70"/>
      <c r="C87" s="48" t="s">
        <v>62</v>
      </c>
      <c r="D87" s="49"/>
      <c r="E87" s="35"/>
    </row>
    <row r="88" spans="1:5" s="36" customFormat="1" ht="19.5" customHeight="1" hidden="1">
      <c r="A88" s="60"/>
      <c r="B88" s="70"/>
      <c r="C88" s="48" t="s">
        <v>31</v>
      </c>
      <c r="D88" s="49"/>
      <c r="E88" s="35"/>
    </row>
    <row r="89" spans="1:5" s="36" customFormat="1" ht="19.5" customHeight="1" hidden="1">
      <c r="A89" s="60"/>
      <c r="B89" s="70"/>
      <c r="C89" s="48" t="s">
        <v>78</v>
      </c>
      <c r="D89" s="49"/>
      <c r="E89" s="35"/>
    </row>
    <row r="90" spans="1:9" s="36" customFormat="1" ht="19.5" customHeight="1" hidden="1">
      <c r="A90" s="60"/>
      <c r="B90" s="70"/>
      <c r="C90" s="48" t="s">
        <v>67</v>
      </c>
      <c r="D90" s="49">
        <v>5622.73</v>
      </c>
      <c r="E90" s="35"/>
      <c r="F90" s="40"/>
      <c r="I90" s="40"/>
    </row>
    <row r="91" spans="1:5" s="36" customFormat="1" ht="19.5" customHeight="1" hidden="1">
      <c r="A91" s="60"/>
      <c r="B91" s="70"/>
      <c r="C91" s="48" t="s">
        <v>79</v>
      </c>
      <c r="D91" s="49"/>
      <c r="E91" s="35"/>
    </row>
    <row r="92" spans="1:5" s="36" customFormat="1" ht="19.5" customHeight="1" hidden="1">
      <c r="A92" s="60"/>
      <c r="B92" s="70"/>
      <c r="C92" s="48" t="s">
        <v>15</v>
      </c>
      <c r="D92" s="49"/>
      <c r="E92" s="35"/>
    </row>
    <row r="93" spans="1:5" s="36" customFormat="1" ht="19.5" customHeight="1" hidden="1">
      <c r="A93" s="60"/>
      <c r="B93" s="70"/>
      <c r="C93" s="48" t="s">
        <v>68</v>
      </c>
      <c r="D93" s="49">
        <v>827.41</v>
      </c>
      <c r="E93" s="35"/>
    </row>
    <row r="94" spans="1:5" s="36" customFormat="1" ht="19.5" customHeight="1" hidden="1">
      <c r="A94" s="60"/>
      <c r="B94" s="70"/>
      <c r="C94" s="46" t="s">
        <v>19</v>
      </c>
      <c r="D94" s="49"/>
      <c r="E94" s="35"/>
    </row>
    <row r="95" spans="1:5" s="36" customFormat="1" ht="19.5" customHeight="1" hidden="1">
      <c r="A95" s="60"/>
      <c r="B95" s="70"/>
      <c r="C95" s="48" t="s">
        <v>32</v>
      </c>
      <c r="D95" s="49"/>
      <c r="E95" s="35"/>
    </row>
    <row r="96" spans="1:5" s="36" customFormat="1" ht="19.5" customHeight="1" hidden="1">
      <c r="A96" s="60"/>
      <c r="B96" s="70"/>
      <c r="C96" s="48" t="s">
        <v>69</v>
      </c>
      <c r="D96" s="49"/>
      <c r="E96" s="35"/>
    </row>
    <row r="97" spans="1:5" s="36" customFormat="1" ht="19.5" customHeight="1" hidden="1">
      <c r="A97" s="60"/>
      <c r="B97" s="70"/>
      <c r="C97" s="48" t="s">
        <v>46</v>
      </c>
      <c r="D97" s="49"/>
      <c r="E97" s="35"/>
    </row>
    <row r="98" spans="1:5" s="36" customFormat="1" ht="19.5" customHeight="1" hidden="1">
      <c r="A98" s="60"/>
      <c r="B98" s="70"/>
      <c r="C98" s="48" t="s">
        <v>73</v>
      </c>
      <c r="D98" s="49"/>
      <c r="E98" s="35"/>
    </row>
    <row r="99" spans="1:5" s="36" customFormat="1" ht="19.5" customHeight="1" hidden="1">
      <c r="A99" s="60"/>
      <c r="B99" s="70"/>
      <c r="C99" s="48" t="s">
        <v>70</v>
      </c>
      <c r="D99" s="49"/>
      <c r="E99" s="35"/>
    </row>
    <row r="100" spans="1:5" s="36" customFormat="1" ht="19.5" customHeight="1" hidden="1">
      <c r="A100" s="60"/>
      <c r="B100" s="70"/>
      <c r="C100" s="48" t="s">
        <v>80</v>
      </c>
      <c r="D100" s="49"/>
      <c r="E100" s="35"/>
    </row>
    <row r="101" spans="1:5" s="36" customFormat="1" ht="19.5" customHeight="1" hidden="1">
      <c r="A101" s="60"/>
      <c r="B101" s="70"/>
      <c r="C101" s="48" t="s">
        <v>81</v>
      </c>
      <c r="D101" s="49"/>
      <c r="E101" s="35"/>
    </row>
    <row r="102" spans="1:5" s="36" customFormat="1" ht="19.5" customHeight="1" hidden="1">
      <c r="A102" s="60"/>
      <c r="B102" s="70"/>
      <c r="C102" s="48" t="s">
        <v>0</v>
      </c>
      <c r="D102" s="49"/>
      <c r="E102" s="35"/>
    </row>
    <row r="103" spans="1:5" s="36" customFormat="1" ht="19.5" customHeight="1" hidden="1">
      <c r="A103" s="60"/>
      <c r="B103" s="70"/>
      <c r="C103" s="48" t="s">
        <v>63</v>
      </c>
      <c r="D103" s="49"/>
      <c r="E103" s="35"/>
    </row>
    <row r="104" spans="1:5" s="26" customFormat="1" ht="19.5" customHeight="1">
      <c r="A104" s="76"/>
      <c r="B104" s="99" t="s">
        <v>75</v>
      </c>
      <c r="C104" s="99"/>
      <c r="D104" s="50">
        <f>SUM(D105:D121)</f>
        <v>0</v>
      </c>
      <c r="E104" s="25"/>
    </row>
    <row r="105" spans="1:5" s="36" customFormat="1" ht="19.5" customHeight="1" hidden="1">
      <c r="A105" s="60"/>
      <c r="B105" s="79"/>
      <c r="C105" s="52" t="s">
        <v>77</v>
      </c>
      <c r="D105" s="49"/>
      <c r="E105" s="35"/>
    </row>
    <row r="106" spans="1:5" s="36" customFormat="1" ht="19.5" customHeight="1" hidden="1">
      <c r="A106" s="60"/>
      <c r="B106" s="79"/>
      <c r="C106" s="52" t="s">
        <v>62</v>
      </c>
      <c r="D106" s="49"/>
      <c r="E106" s="35"/>
    </row>
    <row r="107" spans="1:5" s="36" customFormat="1" ht="19.5" customHeight="1" hidden="1">
      <c r="A107" s="60"/>
      <c r="B107" s="79"/>
      <c r="C107" s="52" t="s">
        <v>31</v>
      </c>
      <c r="D107" s="49"/>
      <c r="E107" s="35"/>
    </row>
    <row r="108" spans="1:5" s="36" customFormat="1" ht="19.5" customHeight="1" hidden="1">
      <c r="A108" s="60"/>
      <c r="B108" s="79"/>
      <c r="C108" s="52" t="s">
        <v>78</v>
      </c>
      <c r="D108" s="49"/>
      <c r="E108" s="35"/>
    </row>
    <row r="109" spans="1:5" s="36" customFormat="1" ht="19.5" customHeight="1" hidden="1">
      <c r="A109" s="60"/>
      <c r="B109" s="79"/>
      <c r="C109" s="52" t="s">
        <v>67</v>
      </c>
      <c r="D109" s="49"/>
      <c r="E109" s="35"/>
    </row>
    <row r="110" spans="1:5" s="36" customFormat="1" ht="19.5" customHeight="1" hidden="1">
      <c r="A110" s="60"/>
      <c r="B110" s="79"/>
      <c r="C110" s="52" t="s">
        <v>79</v>
      </c>
      <c r="D110" s="49"/>
      <c r="E110" s="35"/>
    </row>
    <row r="111" spans="1:5" s="36" customFormat="1" ht="19.5" customHeight="1" hidden="1">
      <c r="A111" s="60"/>
      <c r="B111" s="79"/>
      <c r="C111" s="52" t="s">
        <v>15</v>
      </c>
      <c r="D111" s="49"/>
      <c r="E111" s="35"/>
    </row>
    <row r="112" spans="1:5" s="36" customFormat="1" ht="19.5" customHeight="1" hidden="1">
      <c r="A112" s="60"/>
      <c r="B112" s="79"/>
      <c r="C112" s="52" t="s">
        <v>68</v>
      </c>
      <c r="D112" s="49"/>
      <c r="E112" s="35"/>
    </row>
    <row r="113" spans="1:5" s="36" customFormat="1" ht="19.5" customHeight="1" hidden="1">
      <c r="A113" s="60"/>
      <c r="B113" s="79"/>
      <c r="C113" s="52" t="s">
        <v>19</v>
      </c>
      <c r="D113" s="49"/>
      <c r="E113" s="35"/>
    </row>
    <row r="114" spans="1:5" s="36" customFormat="1" ht="19.5" customHeight="1" hidden="1">
      <c r="A114" s="60"/>
      <c r="B114" s="79"/>
      <c r="C114" s="52" t="s">
        <v>32</v>
      </c>
      <c r="D114" s="49"/>
      <c r="E114" s="35"/>
    </row>
    <row r="115" spans="1:5" s="36" customFormat="1" ht="19.5" customHeight="1" hidden="1">
      <c r="A115" s="60"/>
      <c r="B115" s="79"/>
      <c r="C115" s="52" t="s">
        <v>69</v>
      </c>
      <c r="D115" s="49"/>
      <c r="E115" s="35"/>
    </row>
    <row r="116" spans="1:5" s="36" customFormat="1" ht="19.5" customHeight="1" hidden="1">
      <c r="A116" s="60"/>
      <c r="B116" s="79"/>
      <c r="C116" s="52" t="s">
        <v>46</v>
      </c>
      <c r="D116" s="49"/>
      <c r="E116" s="35"/>
    </row>
    <row r="117" spans="1:5" s="36" customFormat="1" ht="19.5" customHeight="1" hidden="1">
      <c r="A117" s="60"/>
      <c r="B117" s="79"/>
      <c r="C117" s="52" t="s">
        <v>73</v>
      </c>
      <c r="D117" s="49"/>
      <c r="E117" s="35"/>
    </row>
    <row r="118" spans="1:5" s="36" customFormat="1" ht="19.5" customHeight="1" hidden="1">
      <c r="A118" s="60"/>
      <c r="B118" s="79"/>
      <c r="C118" s="52" t="s">
        <v>70</v>
      </c>
      <c r="D118" s="49"/>
      <c r="E118" s="35"/>
    </row>
    <row r="119" spans="1:5" s="36" customFormat="1" ht="19.5" customHeight="1" hidden="1">
      <c r="A119" s="60"/>
      <c r="B119" s="79"/>
      <c r="C119" s="52" t="s">
        <v>80</v>
      </c>
      <c r="D119" s="49"/>
      <c r="E119" s="35"/>
    </row>
    <row r="120" spans="1:5" s="36" customFormat="1" ht="19.5" customHeight="1" hidden="1">
      <c r="A120" s="60"/>
      <c r="B120" s="79"/>
      <c r="C120" s="52" t="s">
        <v>81</v>
      </c>
      <c r="D120" s="49"/>
      <c r="E120" s="35"/>
    </row>
    <row r="121" spans="1:5" s="36" customFormat="1" ht="19.5" customHeight="1" hidden="1">
      <c r="A121" s="60"/>
      <c r="B121" s="79"/>
      <c r="C121" s="52" t="s">
        <v>63</v>
      </c>
      <c r="D121" s="49"/>
      <c r="E121" s="35"/>
    </row>
    <row r="122" spans="1:8" s="26" customFormat="1" ht="19.5" customHeight="1">
      <c r="A122" s="71"/>
      <c r="B122" s="99" t="s">
        <v>94</v>
      </c>
      <c r="C122" s="100"/>
      <c r="D122" s="50">
        <f>SUM(D123:D139)</f>
        <v>11567.23</v>
      </c>
      <c r="E122" s="25"/>
      <c r="G122" s="27"/>
      <c r="H122" s="27"/>
    </row>
    <row r="123" spans="1:5" s="36" customFormat="1" ht="19.5" customHeight="1" hidden="1">
      <c r="A123" s="60"/>
      <c r="B123" s="79"/>
      <c r="C123" s="48" t="s">
        <v>77</v>
      </c>
      <c r="D123" s="53"/>
      <c r="E123" s="35"/>
    </row>
    <row r="124" spans="1:5" s="36" customFormat="1" ht="19.5" customHeight="1" hidden="1">
      <c r="A124" s="60"/>
      <c r="B124" s="79"/>
      <c r="C124" s="48" t="s">
        <v>62</v>
      </c>
      <c r="D124" s="53"/>
      <c r="E124" s="35"/>
    </row>
    <row r="125" spans="1:5" s="36" customFormat="1" ht="19.5" customHeight="1" hidden="1">
      <c r="A125" s="60"/>
      <c r="B125" s="79"/>
      <c r="C125" s="48" t="s">
        <v>31</v>
      </c>
      <c r="D125" s="53"/>
      <c r="E125" s="35"/>
    </row>
    <row r="126" spans="1:5" s="36" customFormat="1" ht="19.5" customHeight="1" hidden="1">
      <c r="A126" s="60"/>
      <c r="B126" s="79"/>
      <c r="C126" s="48" t="s">
        <v>78</v>
      </c>
      <c r="D126" s="53"/>
      <c r="E126" s="35"/>
    </row>
    <row r="127" spans="1:5" s="36" customFormat="1" ht="19.5" customHeight="1" hidden="1">
      <c r="A127" s="60"/>
      <c r="B127" s="79"/>
      <c r="C127" s="48" t="s">
        <v>67</v>
      </c>
      <c r="D127" s="53">
        <v>7625.59</v>
      </c>
      <c r="E127" s="35"/>
    </row>
    <row r="128" spans="1:5" s="36" customFormat="1" ht="19.5" customHeight="1" hidden="1">
      <c r="A128" s="60"/>
      <c r="B128" s="79"/>
      <c r="C128" s="48" t="s">
        <v>79</v>
      </c>
      <c r="D128" s="53">
        <v>2662.37</v>
      </c>
      <c r="E128" s="35"/>
    </row>
    <row r="129" spans="1:5" s="36" customFormat="1" ht="19.5" customHeight="1" hidden="1">
      <c r="A129" s="60"/>
      <c r="B129" s="79"/>
      <c r="C129" s="48" t="s">
        <v>15</v>
      </c>
      <c r="D129" s="53"/>
      <c r="E129" s="35"/>
    </row>
    <row r="130" spans="1:5" s="36" customFormat="1" ht="19.5" customHeight="1" hidden="1">
      <c r="A130" s="60"/>
      <c r="B130" s="79"/>
      <c r="C130" s="48" t="s">
        <v>68</v>
      </c>
      <c r="D130" s="53">
        <v>624.61</v>
      </c>
      <c r="E130" s="35"/>
    </row>
    <row r="131" spans="1:5" s="36" customFormat="1" ht="19.5" customHeight="1" hidden="1">
      <c r="A131" s="60"/>
      <c r="B131" s="79"/>
      <c r="C131" s="48" t="s">
        <v>47</v>
      </c>
      <c r="D131" s="75"/>
      <c r="E131" s="35"/>
    </row>
    <row r="132" spans="1:5" s="36" customFormat="1" ht="19.5" customHeight="1" hidden="1">
      <c r="A132" s="60"/>
      <c r="B132" s="79"/>
      <c r="C132" s="48" t="s">
        <v>32</v>
      </c>
      <c r="D132" s="53"/>
      <c r="E132" s="35"/>
    </row>
    <row r="133" spans="1:5" s="36" customFormat="1" ht="19.5" customHeight="1" hidden="1">
      <c r="A133" s="60"/>
      <c r="B133" s="79"/>
      <c r="C133" s="48" t="s">
        <v>69</v>
      </c>
      <c r="D133" s="53"/>
      <c r="E133" s="35"/>
    </row>
    <row r="134" spans="1:5" s="36" customFormat="1" ht="19.5" customHeight="1" hidden="1">
      <c r="A134" s="60"/>
      <c r="B134" s="79"/>
      <c r="C134" s="48" t="s">
        <v>46</v>
      </c>
      <c r="D134" s="53">
        <v>654.66</v>
      </c>
      <c r="E134" s="35"/>
    </row>
    <row r="135" spans="1:5" s="36" customFormat="1" ht="19.5" customHeight="1" hidden="1">
      <c r="A135" s="60"/>
      <c r="B135" s="79"/>
      <c r="C135" s="48" t="s">
        <v>73</v>
      </c>
      <c r="D135" s="53"/>
      <c r="E135" s="35"/>
    </row>
    <row r="136" spans="1:5" s="36" customFormat="1" ht="19.5" customHeight="1" hidden="1">
      <c r="A136" s="60"/>
      <c r="B136" s="79"/>
      <c r="C136" s="48" t="s">
        <v>70</v>
      </c>
      <c r="D136" s="53"/>
      <c r="E136" s="35"/>
    </row>
    <row r="137" spans="1:5" s="36" customFormat="1" ht="19.5" customHeight="1" hidden="1">
      <c r="A137" s="60"/>
      <c r="B137" s="79"/>
      <c r="C137" s="48" t="s">
        <v>80</v>
      </c>
      <c r="D137" s="53"/>
      <c r="E137" s="35"/>
    </row>
    <row r="138" spans="1:5" s="36" customFormat="1" ht="19.5" customHeight="1" hidden="1">
      <c r="A138" s="60"/>
      <c r="B138" s="79"/>
      <c r="C138" s="48" t="s">
        <v>81</v>
      </c>
      <c r="D138" s="53"/>
      <c r="E138" s="35"/>
    </row>
    <row r="139" spans="1:5" s="36" customFormat="1" ht="19.5" customHeight="1" hidden="1">
      <c r="A139" s="60"/>
      <c r="B139" s="79"/>
      <c r="C139" s="48" t="s">
        <v>63</v>
      </c>
      <c r="D139" s="53"/>
      <c r="E139" s="35"/>
    </row>
    <row r="140" spans="1:5" s="36" customFormat="1" ht="19.5" customHeight="1">
      <c r="A140" s="60"/>
      <c r="B140" s="99" t="s">
        <v>88</v>
      </c>
      <c r="C140" s="99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89</v>
      </c>
      <c r="D141" s="62"/>
      <c r="E141" s="35"/>
    </row>
    <row r="142" spans="1:5" s="26" customFormat="1" ht="26.25" customHeight="1">
      <c r="A142" s="101" t="s">
        <v>58</v>
      </c>
      <c r="B142" s="118"/>
      <c r="C142" s="119"/>
      <c r="D142" s="116"/>
      <c r="E142" s="25"/>
    </row>
    <row r="143" spans="1:5" s="26" customFormat="1" ht="0.75" customHeight="1" hidden="1">
      <c r="A143" s="102"/>
      <c r="B143" s="120"/>
      <c r="C143" s="121"/>
      <c r="D143" s="117"/>
      <c r="E143" s="25"/>
    </row>
    <row r="144" spans="1:5" s="26" customFormat="1" ht="21" customHeight="1" hidden="1">
      <c r="A144" s="102"/>
      <c r="B144" s="103"/>
      <c r="C144" s="103"/>
      <c r="D144" s="63"/>
      <c r="E144" s="25"/>
    </row>
    <row r="145" spans="1:5" s="26" customFormat="1" ht="21" customHeight="1" hidden="1">
      <c r="A145" s="102"/>
      <c r="B145" s="103"/>
      <c r="C145" s="103"/>
      <c r="D145" s="63"/>
      <c r="E145" s="25"/>
    </row>
    <row r="146" spans="1:5" s="26" customFormat="1" ht="21" customHeight="1" hidden="1">
      <c r="A146" s="102"/>
      <c r="B146" s="103"/>
      <c r="C146" s="103"/>
      <c r="D146" s="63"/>
      <c r="E146" s="25"/>
    </row>
    <row r="147" spans="1:5" s="26" customFormat="1" ht="17.25" customHeight="1" hidden="1">
      <c r="A147" s="80"/>
      <c r="B147" s="96"/>
      <c r="C147" s="97"/>
      <c r="D147" s="63"/>
      <c r="E147" s="25"/>
    </row>
    <row r="148" spans="1:5" s="26" customFormat="1" ht="17.25" customHeight="1" hidden="1">
      <c r="A148" s="80"/>
      <c r="B148" s="96"/>
      <c r="C148" s="97"/>
      <c r="D148" s="63"/>
      <c r="E148" s="25"/>
    </row>
    <row r="149" spans="1:5" s="29" customFormat="1" ht="20.25" customHeight="1">
      <c r="A149" s="77" t="s">
        <v>23</v>
      </c>
      <c r="B149" s="98" t="s">
        <v>59</v>
      </c>
      <c r="C149" s="98"/>
      <c r="D149" s="45">
        <f>SUM(D150:E169)</f>
        <v>143513.75000000003</v>
      </c>
      <c r="E149" s="28"/>
    </row>
    <row r="150" spans="1:4" s="29" customFormat="1" ht="18" customHeight="1">
      <c r="A150" s="22" t="s">
        <v>15</v>
      </c>
      <c r="B150" s="89" t="s">
        <v>99</v>
      </c>
      <c r="C150" s="90"/>
      <c r="D150" s="44">
        <v>660</v>
      </c>
    </row>
    <row r="151" spans="1:4" s="29" customFormat="1" ht="18.75" customHeight="1">
      <c r="A151" s="111" t="s">
        <v>67</v>
      </c>
      <c r="B151" s="94" t="s">
        <v>101</v>
      </c>
      <c r="C151" s="95"/>
      <c r="D151" s="44">
        <v>30599</v>
      </c>
    </row>
    <row r="152" spans="1:4" s="29" customFormat="1" ht="19.5" customHeight="1">
      <c r="A152" s="112"/>
      <c r="B152" s="94" t="s">
        <v>102</v>
      </c>
      <c r="C152" s="95"/>
      <c r="D152" s="44">
        <v>37410</v>
      </c>
    </row>
    <row r="153" spans="1:4" s="29" customFormat="1" ht="18.75">
      <c r="A153" s="112"/>
      <c r="B153" s="89" t="s">
        <v>45</v>
      </c>
      <c r="C153" s="90"/>
      <c r="D153" s="32">
        <v>6624.64</v>
      </c>
    </row>
    <row r="154" spans="1:4" s="29" customFormat="1" ht="23.25" customHeight="1">
      <c r="A154" s="112"/>
      <c r="B154" s="94" t="s">
        <v>103</v>
      </c>
      <c r="C154" s="95"/>
      <c r="D154" s="32">
        <v>20925</v>
      </c>
    </row>
    <row r="155" spans="1:4" s="29" customFormat="1" ht="20.25" customHeight="1">
      <c r="A155" s="113"/>
      <c r="B155" s="94" t="s">
        <v>104</v>
      </c>
      <c r="C155" s="95"/>
      <c r="D155" s="32">
        <v>2335</v>
      </c>
    </row>
    <row r="156" spans="1:4" s="29" customFormat="1" ht="20.25" customHeight="1">
      <c r="A156" s="22" t="s">
        <v>90</v>
      </c>
      <c r="B156" s="94" t="s">
        <v>45</v>
      </c>
      <c r="C156" s="95"/>
      <c r="D156" s="32">
        <v>60</v>
      </c>
    </row>
    <row r="157" spans="1:4" s="29" customFormat="1" ht="18.75">
      <c r="A157" s="73" t="s">
        <v>46</v>
      </c>
      <c r="B157" s="94" t="s">
        <v>92</v>
      </c>
      <c r="C157" s="95"/>
      <c r="D157" s="32">
        <f>3250+700</f>
        <v>3950</v>
      </c>
    </row>
    <row r="158" spans="1:4" s="29" customFormat="1" ht="18.75">
      <c r="A158" s="73" t="s">
        <v>73</v>
      </c>
      <c r="B158" s="94" t="s">
        <v>105</v>
      </c>
      <c r="C158" s="95"/>
      <c r="D158" s="32">
        <v>22500</v>
      </c>
    </row>
    <row r="159" spans="1:4" s="29" customFormat="1" ht="18.75">
      <c r="A159" s="86" t="s">
        <v>68</v>
      </c>
      <c r="B159" s="94" t="s">
        <v>82</v>
      </c>
      <c r="C159" s="95"/>
      <c r="D159" s="32">
        <v>3000</v>
      </c>
    </row>
    <row r="160" spans="1:4" s="29" customFormat="1" ht="18.75">
      <c r="A160" s="88"/>
      <c r="B160" s="94" t="s">
        <v>106</v>
      </c>
      <c r="C160" s="95"/>
      <c r="D160" s="32">
        <v>2500</v>
      </c>
    </row>
    <row r="161" spans="1:4" s="29" customFormat="1" ht="18.75">
      <c r="A161" s="88"/>
      <c r="B161" s="94" t="s">
        <v>108</v>
      </c>
      <c r="C161" s="95"/>
      <c r="D161" s="32">
        <v>369.5</v>
      </c>
    </row>
    <row r="162" spans="1:4" s="29" customFormat="1" ht="18.75">
      <c r="A162" s="88"/>
      <c r="B162" s="94" t="s">
        <v>109</v>
      </c>
      <c r="C162" s="95"/>
      <c r="D162" s="32">
        <v>3200</v>
      </c>
    </row>
    <row r="163" spans="1:4" s="29" customFormat="1" ht="18.75">
      <c r="A163" s="88"/>
      <c r="B163" s="94" t="s">
        <v>110</v>
      </c>
      <c r="C163" s="95"/>
      <c r="D163" s="32">
        <v>5756.1</v>
      </c>
    </row>
    <row r="164" spans="1:4" s="29" customFormat="1" ht="33.75" customHeight="1">
      <c r="A164" s="88"/>
      <c r="B164" s="94" t="s">
        <v>111</v>
      </c>
      <c r="C164" s="95"/>
      <c r="D164" s="32">
        <f>475+475</f>
        <v>950</v>
      </c>
    </row>
    <row r="165" spans="1:4" s="29" customFormat="1" ht="38.25" customHeight="1">
      <c r="A165" s="88"/>
      <c r="B165" s="94" t="s">
        <v>116</v>
      </c>
      <c r="C165" s="95"/>
      <c r="D165" s="32">
        <v>250</v>
      </c>
    </row>
    <row r="166" spans="1:4" s="29" customFormat="1" ht="23.25" customHeight="1">
      <c r="A166" s="88"/>
      <c r="B166" s="94" t="s">
        <v>112</v>
      </c>
      <c r="C166" s="95"/>
      <c r="D166" s="32">
        <v>430</v>
      </c>
    </row>
    <row r="167" spans="1:4" s="29" customFormat="1" ht="18.75">
      <c r="A167" s="88"/>
      <c r="B167" s="94" t="s">
        <v>113</v>
      </c>
      <c r="C167" s="95"/>
      <c r="D167" s="32">
        <f>80.52+283.99</f>
        <v>364.51</v>
      </c>
    </row>
    <row r="168" spans="1:4" s="29" customFormat="1" ht="36.75" customHeight="1">
      <c r="A168" s="88"/>
      <c r="B168" s="94" t="s">
        <v>115</v>
      </c>
      <c r="C168" s="95"/>
      <c r="D168" s="32">
        <v>580</v>
      </c>
    </row>
    <row r="169" spans="1:4" s="29" customFormat="1" ht="18.75">
      <c r="A169" s="87"/>
      <c r="B169" s="94" t="s">
        <v>114</v>
      </c>
      <c r="C169" s="95"/>
      <c r="D169" s="32">
        <v>1050</v>
      </c>
    </row>
    <row r="170" spans="1:4" s="29" customFormat="1" ht="18.75">
      <c r="A170" s="73"/>
      <c r="B170" s="114"/>
      <c r="C170" s="115"/>
      <c r="D170" s="32"/>
    </row>
    <row r="171" spans="1:6" s="29" customFormat="1" ht="18" customHeight="1">
      <c r="A171" s="66"/>
      <c r="B171" s="92" t="s">
        <v>20</v>
      </c>
      <c r="C171" s="92"/>
      <c r="D171" s="43">
        <f>D10+D149</f>
        <v>204365.98000000004</v>
      </c>
      <c r="E171" s="30"/>
      <c r="F171" s="31"/>
    </row>
    <row r="172" spans="1:5" s="29" customFormat="1" ht="23.25" customHeight="1">
      <c r="A172" s="66"/>
      <c r="B172" s="92" t="s">
        <v>60</v>
      </c>
      <c r="C172" s="92"/>
      <c r="D172" s="55">
        <f>SUM(D173:D175)</f>
        <v>1577269.92</v>
      </c>
      <c r="E172" s="30"/>
    </row>
    <row r="173" spans="1:5" s="29" customFormat="1" ht="36.75" customHeight="1">
      <c r="A173" s="22" t="s">
        <v>12</v>
      </c>
      <c r="B173" s="85" t="s">
        <v>100</v>
      </c>
      <c r="C173" s="85"/>
      <c r="D173" s="44">
        <v>1577269.92</v>
      </c>
      <c r="E173" s="30"/>
    </row>
    <row r="174" spans="1:5" s="29" customFormat="1" ht="18.75">
      <c r="A174" s="22"/>
      <c r="B174" s="85"/>
      <c r="C174" s="85"/>
      <c r="D174" s="44"/>
      <c r="E174" s="30"/>
    </row>
    <row r="175" spans="1:5" s="29" customFormat="1" ht="17.25" customHeight="1">
      <c r="A175" s="22"/>
      <c r="B175" s="89"/>
      <c r="C175" s="90"/>
      <c r="D175" s="44"/>
      <c r="E175" s="30"/>
    </row>
    <row r="176" spans="1:5" s="29" customFormat="1" ht="18" customHeight="1">
      <c r="A176" s="22"/>
      <c r="B176" s="89"/>
      <c r="C176" s="90"/>
      <c r="D176" s="44"/>
      <c r="E176" s="30"/>
    </row>
    <row r="177" spans="1:5" s="29" customFormat="1" ht="19.5" customHeight="1">
      <c r="A177" s="72"/>
      <c r="B177" s="91" t="s">
        <v>61</v>
      </c>
      <c r="C177" s="91"/>
      <c r="D177" s="38">
        <f>D171+D172</f>
        <v>1781635.9</v>
      </c>
      <c r="E177" s="30"/>
    </row>
    <row r="178" spans="1:7" s="29" customFormat="1" ht="19.5" customHeight="1">
      <c r="A178" s="72"/>
      <c r="B178" s="91" t="s">
        <v>64</v>
      </c>
      <c r="C178" s="91"/>
      <c r="D178" s="25">
        <f>SUM(D179:D180)</f>
        <v>0</v>
      </c>
      <c r="E178" s="30"/>
      <c r="G178" s="31"/>
    </row>
    <row r="179" spans="1:7" s="29" customFormat="1" ht="18.75">
      <c r="A179" s="22"/>
      <c r="B179" s="89"/>
      <c r="C179" s="90"/>
      <c r="D179" s="32"/>
      <c r="E179" s="30"/>
      <c r="G179" s="31"/>
    </row>
    <row r="180" spans="1:5" s="29" customFormat="1" ht="18.75">
      <c r="A180" s="22"/>
      <c r="B180" s="93"/>
      <c r="C180" s="93"/>
      <c r="D180" s="32"/>
      <c r="E180" s="30"/>
    </row>
    <row r="181" spans="1:7" s="29" customFormat="1" ht="30" customHeight="1">
      <c r="A181" s="23"/>
      <c r="B181" s="23"/>
      <c r="C181" s="23"/>
      <c r="D181" s="34"/>
      <c r="E181" s="30"/>
      <c r="G181" s="31"/>
    </row>
    <row r="182" spans="1:7" s="29" customFormat="1" ht="30" customHeight="1">
      <c r="A182" s="23"/>
      <c r="B182" s="23"/>
      <c r="C182" s="23"/>
      <c r="D182" s="34"/>
      <c r="E182" s="30"/>
      <c r="G182" s="31"/>
    </row>
    <row r="183" spans="1:7" s="29" customFormat="1" ht="20.25" customHeight="1">
      <c r="A183" s="23"/>
      <c r="B183" s="23"/>
      <c r="C183" s="23"/>
      <c r="D183" s="34"/>
      <c r="E183" s="30"/>
      <c r="F183" s="31"/>
      <c r="G183" s="31"/>
    </row>
    <row r="184" spans="1:7" s="29" customFormat="1" ht="19.5" customHeight="1">
      <c r="A184" s="23"/>
      <c r="B184" s="23"/>
      <c r="C184" s="23"/>
      <c r="D184" s="34"/>
      <c r="E184" s="30"/>
      <c r="G184" s="31"/>
    </row>
    <row r="185" spans="1:5" s="29" customFormat="1" ht="23.25" customHeight="1">
      <c r="A185" s="23"/>
      <c r="B185" s="23"/>
      <c r="C185" s="23"/>
      <c r="D185" s="34"/>
      <c r="E185" s="30"/>
    </row>
    <row r="186" spans="1:6" s="29" customFormat="1" ht="19.5" customHeight="1">
      <c r="A186" s="23"/>
      <c r="B186" s="23"/>
      <c r="C186" s="23"/>
      <c r="D186" s="34"/>
      <c r="E186" s="21"/>
      <c r="F186" s="31"/>
    </row>
    <row r="187" spans="1:6" s="29" customFormat="1" ht="19.5" customHeight="1">
      <c r="A187" s="23"/>
      <c r="B187" s="23"/>
      <c r="C187" s="23"/>
      <c r="D187" s="34"/>
      <c r="E187" s="21"/>
      <c r="F187" s="31"/>
    </row>
    <row r="188" spans="1:6" s="29" customFormat="1" ht="28.5" customHeight="1">
      <c r="A188" s="23"/>
      <c r="B188" s="23"/>
      <c r="C188" s="23"/>
      <c r="D188" s="34"/>
      <c r="E188" s="21"/>
      <c r="F188" s="31"/>
    </row>
    <row r="189" ht="19.5" customHeight="1"/>
    <row r="190" spans="1:9" s="33" customFormat="1" ht="23.25" customHeight="1">
      <c r="A190" s="23"/>
      <c r="B190" s="23"/>
      <c r="C190" s="23"/>
      <c r="D190" s="34"/>
      <c r="F190" s="23"/>
      <c r="G190" s="23"/>
      <c r="H190" s="23"/>
      <c r="I190" s="23"/>
    </row>
    <row r="191" spans="1:9" s="33" customFormat="1" ht="43.5" customHeight="1">
      <c r="A191" s="23"/>
      <c r="B191" s="23"/>
      <c r="C191" s="23"/>
      <c r="D191" s="34"/>
      <c r="F191" s="23"/>
      <c r="G191" s="23"/>
      <c r="H191" s="23"/>
      <c r="I191" s="23"/>
    </row>
    <row r="193" ht="39.75" customHeight="1"/>
  </sheetData>
  <sheetProtection/>
  <mergeCells count="71">
    <mergeCell ref="A159:A169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3"/>
    <mergeCell ref="D142:D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71:C171"/>
    <mergeCell ref="B168:C168"/>
    <mergeCell ref="B169:C169"/>
    <mergeCell ref="B178:C178"/>
    <mergeCell ref="B179:C179"/>
    <mergeCell ref="B180:C180"/>
    <mergeCell ref="B172:C172"/>
    <mergeCell ref="B173:C173"/>
    <mergeCell ref="B174:C174"/>
    <mergeCell ref="B175:C175"/>
    <mergeCell ref="B176:C176"/>
    <mergeCell ref="B177:C177"/>
    <mergeCell ref="A151:A155"/>
    <mergeCell ref="B160:C160"/>
    <mergeCell ref="B161:C161"/>
    <mergeCell ref="B162:C162"/>
    <mergeCell ref="B163:C163"/>
    <mergeCell ref="B170:C170"/>
    <mergeCell ref="B164:C164"/>
    <mergeCell ref="B167:C167"/>
    <mergeCell ref="B165:C165"/>
    <mergeCell ref="B166:C166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59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2020-08-12T11:54:34Z</dcterms:modified>
  <cp:category/>
  <cp:version/>
  <cp:contentType/>
  <cp:contentStatus/>
</cp:coreProperties>
</file>